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9720" windowHeight="6345" activeTab="0"/>
  </bookViews>
  <sheets>
    <sheet name="Quarterly report - Q4" sheetId="1" r:id="rId1"/>
  </sheets>
  <definedNames/>
  <calcPr fullCalcOnLoad="1"/>
</workbook>
</file>

<file path=xl/sharedStrings.xml><?xml version="1.0" encoding="utf-8"?>
<sst xmlns="http://schemas.openxmlformats.org/spreadsheetml/2006/main" count="156" uniqueCount="113">
  <si>
    <t>CRESCENDO CORPORATION BERHAD</t>
  </si>
  <si>
    <t>QUARTERLY REPORT</t>
  </si>
  <si>
    <t>Quarterly report on consolidated results for the first quarter ended 30/04/2002.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</si>
  <si>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</si>
  <si>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</si>
  <si>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</si>
  <si>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</si>
  <si>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</si>
  <si>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</si>
  <si>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</si>
  <si>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</si>
  <si>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</si>
  <si>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</si>
  <si>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</si>
  <si>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30/04/2002</t>
  </si>
  <si>
    <t>30/04/2001</t>
  </si>
  <si>
    <t>RM'000</t>
  </si>
  <si>
    <t>1</t>
  </si>
  <si>
    <t>(a)</t>
  </si>
  <si>
    <t>Revenue</t>
  </si>
  <si>
    <t>(b)</t>
  </si>
  <si>
    <t>Investment income</t>
  </si>
  <si>
    <t>(c)</t>
  </si>
  <si>
    <t>Other income</t>
  </si>
  <si>
    <t>2</t>
  </si>
  <si>
    <t>Profit / (loss) before finance cost,</t>
  </si>
  <si>
    <t>depreciation and amortisation,</t>
  </si>
  <si>
    <t>exceptional items, income tax,</t>
  </si>
  <si>
    <t>minority interests and extraordinary items</t>
  </si>
  <si>
    <t>Finance cost</t>
  </si>
  <si>
    <t>Depreciation and amortisation</t>
  </si>
  <si>
    <t>(d)</t>
  </si>
  <si>
    <t>Exceptional items</t>
  </si>
  <si>
    <t>(e)</t>
  </si>
  <si>
    <t>Profit / (loss) before income tax, minority</t>
  </si>
  <si>
    <t>interests and extraordinary items</t>
  </si>
  <si>
    <t>(f)</t>
  </si>
  <si>
    <t>Share of profits and losses of</t>
  </si>
  <si>
    <t>associated companies</t>
  </si>
  <si>
    <t>(g)</t>
  </si>
  <si>
    <t>Profit/(loss) before income tax, minority</t>
  </si>
  <si>
    <t>interests and extraordinary items after</t>
  </si>
  <si>
    <t>share of profits and losses of</t>
  </si>
  <si>
    <t>(h)</t>
  </si>
  <si>
    <t>Income tax</t>
  </si>
  <si>
    <t>(i)</t>
  </si>
  <si>
    <t>(i)  Profit/(loss) after income tax</t>
  </si>
  <si>
    <t xml:space="preserve">      before deducting minority interests</t>
  </si>
  <si>
    <t>(ii) Minority interests</t>
  </si>
  <si>
    <t>(j)</t>
  </si>
  <si>
    <t>Pre-acquisition profit/(loss), if applicable</t>
  </si>
  <si>
    <t>(k)</t>
  </si>
  <si>
    <t>Net profit / (loss) from ordinary activities</t>
  </si>
  <si>
    <t>attributable to members of the company</t>
  </si>
  <si>
    <t>(l)</t>
  </si>
  <si>
    <t>(i)   Extraordinary items</t>
  </si>
  <si>
    <t>(ii)  Minority interests</t>
  </si>
  <si>
    <t>(iii) Extraordinary items attributable to</t>
  </si>
  <si>
    <t xml:space="preserve">       members of the company</t>
  </si>
  <si>
    <t>(m)</t>
  </si>
  <si>
    <t>Net profit / (loss) attributable to</t>
  </si>
  <si>
    <t>members of the company</t>
  </si>
  <si>
    <t>3</t>
  </si>
  <si>
    <t>Earnings per share based on 2(m) above after</t>
  </si>
  <si>
    <t>deducting any provision for preference</t>
  </si>
  <si>
    <t>dividends, if any:-</t>
  </si>
  <si>
    <t>(i)   Basic (based on 108,495,930</t>
  </si>
  <si>
    <t xml:space="preserve">       ordinary shares) (sen)</t>
  </si>
  <si>
    <t>(ii)  Fully diluted (based on 108,495,930</t>
  </si>
  <si>
    <t>Dividend per share (sen)</t>
  </si>
  <si>
    <t>Dividend Description</t>
  </si>
  <si>
    <t>Net tangible assets per share (RM)</t>
  </si>
  <si>
    <t>CONSOLIDATED BALANCE SHEET</t>
  </si>
  <si>
    <t>AS AT</t>
  </si>
  <si>
    <t>END OF</t>
  </si>
  <si>
    <t>PRECEDING</t>
  </si>
  <si>
    <t>FINANCIAL</t>
  </si>
  <si>
    <t>YEAR END</t>
  </si>
  <si>
    <t>31/01/2002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</si>
  <si>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</si>
  <si>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</si>
  <si>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</si>
  <si>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</si>
  <si>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</si>
  <si>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</si>
  <si>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 - Land and development expenditure</t>
  </si>
  <si>
    <t>Current assets</t>
  </si>
  <si>
    <t xml:space="preserve"> -    Land and development expenditure</t>
  </si>
  <si>
    <t xml:space="preserve"> -    Inventories</t>
  </si>
  <si>
    <t xml:space="preserve"> -    Amount due from customers</t>
  </si>
  <si>
    <t xml:space="preserve"> -    Trade receivables</t>
  </si>
  <si>
    <t xml:space="preserve"> -    Other receivables</t>
  </si>
  <si>
    <t xml:space="preserve"> -    Amount owing by related company</t>
  </si>
  <si>
    <t xml:space="preserve"> -    Short term investments - fixed deposits</t>
  </si>
  <si>
    <t xml:space="preserve"> -    Cash and bank balances</t>
  </si>
  <si>
    <t>Current liabilities</t>
  </si>
  <si>
    <t xml:space="preserve"> -    Trade payables</t>
  </si>
  <si>
    <t xml:space="preserve"> -    Other payables</t>
  </si>
  <si>
    <t xml:space="preserve"> -    Amount owing to holding company</t>
  </si>
  <si>
    <t xml:space="preserve"> -    Amount owing to related company</t>
  </si>
  <si>
    <t xml:space="preserve"> -    Short term borrowings</t>
  </si>
  <si>
    <t xml:space="preserve"> -    Provision for tax</t>
  </si>
  <si>
    <t>Net current assets or current liabilities</t>
  </si>
  <si>
    <t>Shareholders' funds</t>
  </si>
  <si>
    <t>Share capital</t>
  </si>
  <si>
    <t>Reserves</t>
  </si>
  <si>
    <t xml:space="preserve"> -    Share premium</t>
  </si>
  <si>
    <t xml:space="preserve"> -    Consolidation reserve</t>
  </si>
  <si>
    <t xml:space="preserve"> -    Retained profit</t>
  </si>
  <si>
    <t>Minority interests</t>
  </si>
  <si>
    <t>Long term borrowings</t>
  </si>
  <si>
    <t>Other long term liabilities</t>
  </si>
  <si>
    <t>Deferred tax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</si>
</sst>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2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5" applyNumberFormat="1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164" fontId="0" fillId="0" borderId="0" xfId="15" applyNumberFormat="1" applyFont="1" applyAlignment="1">
      <alignment horizontal="right"/>
    </xf>
    <xf numFmtId="43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43" fontId="0" fillId="0" borderId="4" xfId="15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3.28125" style="0" customWidth="1"/>
    <col min="3" max="3" width="38.7109375" style="0" customWidth="1"/>
    <col min="4" max="4" width="10.140625" style="0" customWidth="1"/>
    <col min="5" max="5" width="1.7109375" style="0" customWidth="1"/>
    <col min="6" max="6" width="17.28125" style="0" customWidth="1"/>
    <col min="7" max="7" width="2.7109375" style="0" customWidth="1"/>
    <col min="8" max="8" width="15.8515625" style="0" customWidth="1"/>
    <col min="9" max="9" width="1.7109375" style="0" customWidth="1"/>
    <col min="10" max="10" width="17.28125" style="0" customWidth="1"/>
    <col min="11" max="11" width="2.00390625" style="0" customWidth="1"/>
  </cols>
  <sheetData>
    <row r="1" ht="15.75">
      <c r="B1" s="1" t="s">
        <v>0</v>
      </c>
    </row>
    <row r="2" ht="15.75">
      <c r="B2" s="1" t="s">
        <v>1</v>
      </c>
    </row>
    <row r="4" ht="12.75">
      <c r="B4" s="2" t="s">
        <v>2</v>
      </c>
    </row>
    <row r="5" ht="12.75">
      <c r="B5" s="2" t="s">
        <v>3</v>
      </c>
    </row>
    <row r="7" ht="12.75">
      <c r="B7" s="2" t="s">
        <v>4</v>
      </c>
    </row>
    <row r="9" spans="4:10" ht="12.75">
      <c r="D9" s="19" t="s">
        <v>5</v>
      </c>
      <c r="E9" s="19"/>
      <c r="F9" s="19"/>
      <c r="H9" s="19" t="s">
        <v>6</v>
      </c>
      <c r="I9" s="19"/>
      <c r="J9" s="19"/>
    </row>
    <row r="10" spans="4:10" ht="12.75">
      <c r="D10" s="3" t="s">
        <v>7</v>
      </c>
      <c r="E10" s="3"/>
      <c r="F10" s="3" t="s">
        <v>8</v>
      </c>
      <c r="G10" s="4"/>
      <c r="H10" s="3" t="s">
        <v>7</v>
      </c>
      <c r="I10" s="3"/>
      <c r="J10" s="3" t="s">
        <v>8</v>
      </c>
    </row>
    <row r="11" spans="4:10" ht="12.75">
      <c r="D11" s="3" t="s">
        <v>9</v>
      </c>
      <c r="E11" s="3"/>
      <c r="F11" s="3" t="s">
        <v>10</v>
      </c>
      <c r="G11" s="4"/>
      <c r="H11" s="3" t="s">
        <v>9</v>
      </c>
      <c r="I11" s="3"/>
      <c r="J11" s="3" t="s">
        <v>10</v>
      </c>
    </row>
    <row r="12" spans="4:10" ht="12.75">
      <c r="D12" s="3" t="s">
        <v>11</v>
      </c>
      <c r="E12" s="3"/>
      <c r="F12" s="3" t="s">
        <v>11</v>
      </c>
      <c r="G12" s="4"/>
      <c r="H12" s="3" t="s">
        <v>12</v>
      </c>
      <c r="I12" s="3"/>
      <c r="J12" s="3" t="s">
        <v>13</v>
      </c>
    </row>
    <row r="13" spans="4:10" ht="12.75">
      <c r="D13" s="5" t="s">
        <v>14</v>
      </c>
      <c r="E13" s="3"/>
      <c r="F13" s="5" t="s">
        <v>15</v>
      </c>
      <c r="G13" s="4"/>
      <c r="H13" s="6" t="str">
        <f>+D13</f>
        <v>30/04/2002</v>
      </c>
      <c r="I13" s="3"/>
      <c r="J13" s="6" t="str">
        <f>+F13</f>
        <v>30/04/2001</v>
      </c>
    </row>
    <row r="14" spans="4:10" ht="12.75">
      <c r="D14" s="3" t="s">
        <v>16</v>
      </c>
      <c r="E14" s="3"/>
      <c r="F14" s="3" t="s">
        <v>16</v>
      </c>
      <c r="G14" s="4"/>
      <c r="H14" s="3" t="s">
        <v>16</v>
      </c>
      <c r="I14" s="3"/>
      <c r="J14" s="3" t="s">
        <v>16</v>
      </c>
    </row>
    <row r="16" spans="1:10" ht="12.75">
      <c r="A16" s="7" t="s">
        <v>17</v>
      </c>
      <c r="B16" s="7" t="s">
        <v>18</v>
      </c>
      <c r="C16" t="s">
        <v>19</v>
      </c>
      <c r="D16" s="8">
        <f>H16-0</f>
        <v>17733</v>
      </c>
      <c r="E16" s="8"/>
      <c r="F16" s="8">
        <v>8566</v>
      </c>
      <c r="G16" s="8"/>
      <c r="H16" s="8">
        <v>17733</v>
      </c>
      <c r="I16" s="8"/>
      <c r="J16" s="8">
        <v>8566</v>
      </c>
    </row>
    <row r="17" spans="1:10" ht="12.75">
      <c r="A17" s="7"/>
      <c r="B17" s="7"/>
      <c r="D17" s="8"/>
      <c r="E17" s="8"/>
      <c r="F17" s="8"/>
      <c r="G17" s="8"/>
      <c r="H17" s="8"/>
      <c r="I17" s="8"/>
      <c r="J17" s="8"/>
    </row>
    <row r="18" spans="1:10" ht="12.75">
      <c r="A18" s="7"/>
      <c r="B18" s="7" t="s">
        <v>20</v>
      </c>
      <c r="C18" t="s">
        <v>21</v>
      </c>
      <c r="D18" s="8">
        <f>H18-0</f>
        <v>14</v>
      </c>
      <c r="E18" s="8"/>
      <c r="F18" s="8">
        <v>8</v>
      </c>
      <c r="G18" s="8"/>
      <c r="H18" s="8">
        <v>14</v>
      </c>
      <c r="I18" s="8"/>
      <c r="J18" s="8">
        <v>8</v>
      </c>
    </row>
    <row r="19" spans="1:10" ht="12.75">
      <c r="A19" s="7"/>
      <c r="B19" s="7"/>
      <c r="D19" s="8"/>
      <c r="E19" s="8"/>
      <c r="F19" s="8"/>
      <c r="G19" s="8"/>
      <c r="H19" s="8"/>
      <c r="I19" s="8"/>
      <c r="J19" s="8"/>
    </row>
    <row r="20" spans="1:10" ht="12.75">
      <c r="A20" s="7"/>
      <c r="B20" s="7" t="s">
        <v>22</v>
      </c>
      <c r="C20" t="s">
        <v>23</v>
      </c>
      <c r="D20" s="8">
        <f>H20-0</f>
        <v>671</v>
      </c>
      <c r="E20" s="8"/>
      <c r="F20" s="8">
        <v>709</v>
      </c>
      <c r="G20" s="8"/>
      <c r="H20" s="8">
        <v>671</v>
      </c>
      <c r="I20" s="8"/>
      <c r="J20" s="8">
        <v>709</v>
      </c>
    </row>
    <row r="21" spans="1:10" ht="12.75">
      <c r="A21" s="7"/>
      <c r="B21" s="7"/>
      <c r="D21" s="8"/>
      <c r="E21" s="8"/>
      <c r="F21" s="8"/>
      <c r="G21" s="8"/>
      <c r="H21" s="8"/>
      <c r="I21" s="8"/>
      <c r="J21" s="8"/>
    </row>
    <row r="22" spans="1:10" ht="12.75">
      <c r="A22" s="7" t="s">
        <v>24</v>
      </c>
      <c r="B22" s="7" t="s">
        <v>18</v>
      </c>
      <c r="C22" t="s">
        <v>25</v>
      </c>
      <c r="D22" s="8">
        <f>H22-0</f>
        <v>4030</v>
      </c>
      <c r="E22" s="8"/>
      <c r="F22" s="8">
        <v>2234</v>
      </c>
      <c r="G22" s="8"/>
      <c r="H22" s="8">
        <v>4030</v>
      </c>
      <c r="I22" s="8"/>
      <c r="J22" s="8">
        <v>2234</v>
      </c>
    </row>
    <row r="23" spans="1:10" ht="12.75">
      <c r="A23" s="7"/>
      <c r="B23" s="7"/>
      <c r="C23" t="s">
        <v>26</v>
      </c>
      <c r="D23" s="8"/>
      <c r="E23" s="8"/>
      <c r="F23" s="8"/>
      <c r="G23" s="8"/>
      <c r="H23" s="8"/>
      <c r="I23" s="8"/>
      <c r="J23" s="8"/>
    </row>
    <row r="24" spans="1:10" ht="12.75">
      <c r="A24" s="7"/>
      <c r="B24" s="7"/>
      <c r="C24" t="s">
        <v>27</v>
      </c>
      <c r="D24" s="8"/>
      <c r="E24" s="8"/>
      <c r="F24" s="8"/>
      <c r="G24" s="8"/>
      <c r="H24" s="8"/>
      <c r="I24" s="8"/>
      <c r="J24" s="8"/>
    </row>
    <row r="25" spans="1:10" ht="12.75">
      <c r="A25" s="7"/>
      <c r="B25" s="7"/>
      <c r="C25" t="s">
        <v>28</v>
      </c>
      <c r="D25" s="8"/>
      <c r="E25" s="8"/>
      <c r="F25" s="8"/>
      <c r="G25" s="8"/>
      <c r="H25" s="8"/>
      <c r="I25" s="8"/>
      <c r="J25" s="8"/>
    </row>
    <row r="26" spans="1:10" ht="12.75">
      <c r="A26" s="7"/>
      <c r="B26" s="7"/>
      <c r="D26" s="8"/>
      <c r="E26" s="8"/>
      <c r="F26" s="8"/>
      <c r="G26" s="8"/>
      <c r="H26" s="8"/>
      <c r="I26" s="8"/>
      <c r="J26" s="8"/>
    </row>
    <row r="27" spans="1:10" ht="12.75">
      <c r="A27" s="7"/>
      <c r="B27" s="7" t="s">
        <v>20</v>
      </c>
      <c r="C27" t="s">
        <v>29</v>
      </c>
      <c r="D27" s="8">
        <f>H27+0</f>
        <v>-28</v>
      </c>
      <c r="E27" s="8"/>
      <c r="F27" s="8">
        <v>-76</v>
      </c>
      <c r="G27" s="8"/>
      <c r="H27" s="8">
        <v>-28</v>
      </c>
      <c r="I27" s="8"/>
      <c r="J27" s="8">
        <v>-76</v>
      </c>
    </row>
    <row r="28" spans="1:10" ht="12.75">
      <c r="A28" s="7"/>
      <c r="B28" s="7"/>
      <c r="D28" s="8"/>
      <c r="E28" s="8"/>
      <c r="F28" s="8"/>
      <c r="G28" s="8"/>
      <c r="H28" s="8"/>
      <c r="I28" s="8"/>
      <c r="J28" s="8"/>
    </row>
    <row r="29" spans="1:10" ht="12.75">
      <c r="A29" s="7"/>
      <c r="B29" s="7" t="s">
        <v>22</v>
      </c>
      <c r="C29" t="s">
        <v>30</v>
      </c>
      <c r="D29" s="8">
        <f>H29+0</f>
        <v>-235</v>
      </c>
      <c r="E29" s="8"/>
      <c r="F29" s="8">
        <v>-234</v>
      </c>
      <c r="G29" s="8"/>
      <c r="H29" s="8">
        <v>-235</v>
      </c>
      <c r="I29" s="8"/>
      <c r="J29" s="8">
        <v>-234</v>
      </c>
    </row>
    <row r="30" spans="1:10" ht="12.75">
      <c r="A30" s="7"/>
      <c r="B30" s="7"/>
      <c r="D30" s="8"/>
      <c r="E30" s="8"/>
      <c r="F30" s="8"/>
      <c r="G30" s="8"/>
      <c r="H30" s="8"/>
      <c r="I30" s="8"/>
      <c r="J30" s="8"/>
    </row>
    <row r="31" spans="1:10" ht="12.75">
      <c r="A31" s="7"/>
      <c r="B31" s="7" t="s">
        <v>31</v>
      </c>
      <c r="C31" t="s">
        <v>32</v>
      </c>
      <c r="D31" s="8">
        <f>H31+0</f>
        <v>727</v>
      </c>
      <c r="E31" s="8"/>
      <c r="F31" s="8">
        <v>0</v>
      </c>
      <c r="G31" s="8"/>
      <c r="H31" s="8">
        <v>727</v>
      </c>
      <c r="I31" s="8"/>
      <c r="J31" s="8">
        <v>0</v>
      </c>
    </row>
    <row r="32" spans="1:10" ht="12.75">
      <c r="A32" s="7"/>
      <c r="B32" s="7"/>
      <c r="D32" s="8"/>
      <c r="E32" s="8"/>
      <c r="F32" s="8"/>
      <c r="G32" s="8"/>
      <c r="H32" s="8"/>
      <c r="I32" s="8"/>
      <c r="J32" s="8"/>
    </row>
    <row r="33" spans="1:10" ht="12.75">
      <c r="A33" s="7"/>
      <c r="B33" s="7" t="s">
        <v>33</v>
      </c>
      <c r="C33" t="s">
        <v>34</v>
      </c>
      <c r="D33" s="8">
        <f>H33-0</f>
        <v>4494</v>
      </c>
      <c r="E33" s="8"/>
      <c r="F33" s="8">
        <f>F22+F27+F29+F31</f>
        <v>1924</v>
      </c>
      <c r="G33" s="8"/>
      <c r="H33" s="8">
        <f>H22+H27+H29+H31</f>
        <v>4494</v>
      </c>
      <c r="I33" s="8"/>
      <c r="J33" s="8">
        <f>J22+J27+J29+J31</f>
        <v>1924</v>
      </c>
    </row>
    <row r="34" spans="1:10" ht="12.75">
      <c r="A34" s="7"/>
      <c r="B34" s="7"/>
      <c r="C34" t="s">
        <v>35</v>
      </c>
      <c r="D34" s="8"/>
      <c r="E34" s="8"/>
      <c r="F34" s="8"/>
      <c r="G34" s="8"/>
      <c r="H34" s="8"/>
      <c r="I34" s="8"/>
      <c r="J34" s="8"/>
    </row>
    <row r="35" spans="1:10" ht="12.75">
      <c r="A35" s="7"/>
      <c r="B35" s="7"/>
      <c r="D35" s="8"/>
      <c r="E35" s="8"/>
      <c r="F35" s="8"/>
      <c r="G35" s="8"/>
      <c r="H35" s="8"/>
      <c r="I35" s="8"/>
      <c r="J35" s="8"/>
    </row>
    <row r="36" spans="1:10" ht="12.75">
      <c r="A36" s="7"/>
      <c r="B36" s="7" t="s">
        <v>36</v>
      </c>
      <c r="C36" t="s">
        <v>37</v>
      </c>
      <c r="D36" s="8">
        <f>H36-0</f>
        <v>0</v>
      </c>
      <c r="E36" s="8"/>
      <c r="F36" s="8">
        <v>-1</v>
      </c>
      <c r="G36" s="8"/>
      <c r="H36" s="8">
        <v>0</v>
      </c>
      <c r="I36" s="8"/>
      <c r="J36" s="8">
        <v>-1</v>
      </c>
    </row>
    <row r="37" spans="1:10" ht="12.75">
      <c r="A37" s="7"/>
      <c r="B37" s="7"/>
      <c r="C37" t="s">
        <v>38</v>
      </c>
      <c r="D37" s="8"/>
      <c r="E37" s="8"/>
      <c r="F37" s="8"/>
      <c r="G37" s="8"/>
      <c r="H37" s="8"/>
      <c r="I37" s="8"/>
      <c r="J37" s="8"/>
    </row>
    <row r="38" spans="1:10" ht="12.75">
      <c r="A38" s="7"/>
      <c r="B38" s="7"/>
      <c r="D38" s="8"/>
      <c r="E38" s="8"/>
      <c r="F38" s="8"/>
      <c r="G38" s="8"/>
      <c r="H38" s="8"/>
      <c r="I38" s="8"/>
      <c r="J38" s="8"/>
    </row>
    <row r="39" spans="1:10" ht="12.75">
      <c r="A39" s="7"/>
      <c r="B39" s="7" t="s">
        <v>39</v>
      </c>
      <c r="C39" t="s">
        <v>40</v>
      </c>
      <c r="D39" s="8">
        <f>H39-0</f>
        <v>4494</v>
      </c>
      <c r="E39" s="8"/>
      <c r="F39" s="8">
        <f>F33+F36</f>
        <v>1923</v>
      </c>
      <c r="G39" s="8"/>
      <c r="H39" s="8">
        <f>H33+H36</f>
        <v>4494</v>
      </c>
      <c r="I39" s="8"/>
      <c r="J39" s="8">
        <f>J33+J36</f>
        <v>1923</v>
      </c>
    </row>
    <row r="40" spans="1:10" ht="12.75">
      <c r="A40" s="7"/>
      <c r="B40" s="7"/>
      <c r="C40" t="s">
        <v>41</v>
      </c>
      <c r="D40" s="8"/>
      <c r="E40" s="8"/>
      <c r="F40" s="8"/>
      <c r="G40" s="8"/>
      <c r="H40" s="8"/>
      <c r="I40" s="8"/>
      <c r="J40" s="8"/>
    </row>
    <row r="41" spans="1:10" ht="12.75">
      <c r="A41" s="7"/>
      <c r="B41" s="7"/>
      <c r="C41" t="s">
        <v>42</v>
      </c>
      <c r="D41" s="8"/>
      <c r="E41" s="8"/>
      <c r="F41" s="8"/>
      <c r="G41" s="8"/>
      <c r="H41" s="8"/>
      <c r="I41" s="8"/>
      <c r="J41" s="8"/>
    </row>
    <row r="42" spans="1:10" ht="12.75">
      <c r="A42" s="7"/>
      <c r="B42" s="7"/>
      <c r="C42" t="s">
        <v>38</v>
      </c>
      <c r="D42" s="8"/>
      <c r="E42" s="8"/>
      <c r="F42" s="8"/>
      <c r="G42" s="8"/>
      <c r="H42" s="8"/>
      <c r="I42" s="8"/>
      <c r="J42" s="8"/>
    </row>
    <row r="43" spans="1:10" ht="12.75">
      <c r="A43" s="7"/>
      <c r="B43" s="7"/>
      <c r="D43" s="8"/>
      <c r="E43" s="8"/>
      <c r="F43" s="8"/>
      <c r="G43" s="8"/>
      <c r="H43" s="8"/>
      <c r="I43" s="8"/>
      <c r="J43" s="8"/>
    </row>
    <row r="44" spans="1:10" ht="12.75">
      <c r="A44" s="7"/>
      <c r="B44" s="7" t="s">
        <v>43</v>
      </c>
      <c r="C44" t="s">
        <v>44</v>
      </c>
      <c r="D44" s="8">
        <f>H44+0</f>
        <v>-961</v>
      </c>
      <c r="E44" s="8"/>
      <c r="F44" s="8">
        <v>-558</v>
      </c>
      <c r="G44" s="8"/>
      <c r="H44" s="8">
        <v>-961</v>
      </c>
      <c r="I44" s="8"/>
      <c r="J44" s="8">
        <v>-558</v>
      </c>
    </row>
    <row r="45" spans="1:10" ht="12.75">
      <c r="A45" s="7"/>
      <c r="B45" s="7"/>
      <c r="D45" s="8"/>
      <c r="E45" s="8"/>
      <c r="F45" s="8"/>
      <c r="G45" s="8"/>
      <c r="H45" s="8"/>
      <c r="I45" s="8"/>
      <c r="J45" s="8"/>
    </row>
    <row r="46" spans="1:10" ht="12.75">
      <c r="A46" s="7"/>
      <c r="B46" s="7" t="s">
        <v>45</v>
      </c>
      <c r="C46" t="s">
        <v>46</v>
      </c>
      <c r="D46" s="8">
        <f>H46-0</f>
        <v>3533</v>
      </c>
      <c r="E46" s="8"/>
      <c r="F46" s="8">
        <f>F39+F44</f>
        <v>1365</v>
      </c>
      <c r="G46" s="8"/>
      <c r="H46" s="8">
        <f>H39+H44</f>
        <v>3533</v>
      </c>
      <c r="I46" s="8"/>
      <c r="J46" s="8">
        <f>J39+J44</f>
        <v>1365</v>
      </c>
    </row>
    <row r="47" spans="1:10" ht="12.75">
      <c r="A47" s="7"/>
      <c r="B47" s="7"/>
      <c r="C47" t="s">
        <v>47</v>
      </c>
      <c r="D47" s="8"/>
      <c r="E47" s="8"/>
      <c r="F47" s="8"/>
      <c r="G47" s="8"/>
      <c r="H47" s="8"/>
      <c r="I47" s="8"/>
      <c r="J47" s="8"/>
    </row>
    <row r="48" spans="1:10" ht="12.75">
      <c r="A48" s="7"/>
      <c r="B48" s="7"/>
      <c r="D48" s="8"/>
      <c r="E48" s="8"/>
      <c r="F48" s="8"/>
      <c r="G48" s="8"/>
      <c r="H48" s="8"/>
      <c r="I48" s="8"/>
      <c r="J48" s="8"/>
    </row>
    <row r="49" spans="1:10" ht="12.75">
      <c r="A49" s="7"/>
      <c r="B49" s="7"/>
      <c r="C49" t="s">
        <v>48</v>
      </c>
      <c r="D49" s="8">
        <f>H49+0</f>
        <v>-62</v>
      </c>
      <c r="E49" s="8"/>
      <c r="F49" s="8">
        <v>-131</v>
      </c>
      <c r="G49" s="8"/>
      <c r="H49" s="8">
        <v>-62</v>
      </c>
      <c r="I49" s="8"/>
      <c r="J49" s="8">
        <v>-131</v>
      </c>
    </row>
    <row r="50" spans="1:10" ht="12.75">
      <c r="A50" s="7"/>
      <c r="B50" s="7"/>
      <c r="D50" s="8"/>
      <c r="E50" s="8"/>
      <c r="F50" s="8"/>
      <c r="G50" s="8"/>
      <c r="H50" s="8"/>
      <c r="I50" s="8"/>
      <c r="J50" s="8"/>
    </row>
    <row r="51" spans="1:10" ht="12.75">
      <c r="A51" s="7"/>
      <c r="B51" s="7" t="s">
        <v>49</v>
      </c>
      <c r="C51" t="s">
        <v>50</v>
      </c>
      <c r="D51" s="8">
        <f>H51-0</f>
        <v>0</v>
      </c>
      <c r="E51" s="8"/>
      <c r="F51" s="8">
        <v>0</v>
      </c>
      <c r="G51" s="8"/>
      <c r="H51" s="8">
        <v>0</v>
      </c>
      <c r="I51" s="8"/>
      <c r="J51" s="8">
        <v>0</v>
      </c>
    </row>
    <row r="52" spans="1:10" ht="12.75">
      <c r="A52" s="7"/>
      <c r="B52" s="7"/>
      <c r="D52" s="8"/>
      <c r="E52" s="8"/>
      <c r="F52" s="8"/>
      <c r="G52" s="8"/>
      <c r="H52" s="8"/>
      <c r="I52" s="8"/>
      <c r="J52" s="8"/>
    </row>
    <row r="53" spans="1:10" ht="12.75">
      <c r="A53" s="7"/>
      <c r="B53" s="7" t="s">
        <v>51</v>
      </c>
      <c r="C53" t="s">
        <v>52</v>
      </c>
      <c r="D53" s="8">
        <f>H53-0</f>
        <v>3471</v>
      </c>
      <c r="E53" s="8"/>
      <c r="F53" s="8">
        <f>+F46+F49+F51</f>
        <v>1234</v>
      </c>
      <c r="G53" s="8"/>
      <c r="H53" s="8">
        <f>H46+H49+H51</f>
        <v>3471</v>
      </c>
      <c r="I53" s="8"/>
      <c r="J53" s="8">
        <f>+J46+J49+J51</f>
        <v>1234</v>
      </c>
    </row>
    <row r="54" spans="1:3" ht="12.75">
      <c r="A54" s="7"/>
      <c r="B54" s="7"/>
      <c r="C54" t="s">
        <v>53</v>
      </c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11" ht="12.75">
      <c r="A65" s="7"/>
      <c r="B65" s="7"/>
      <c r="K65" s="2">
        <v>1</v>
      </c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10" ht="12.75">
      <c r="A69" s="7"/>
      <c r="B69" s="7"/>
      <c r="D69" s="19" t="s">
        <v>5</v>
      </c>
      <c r="E69" s="19"/>
      <c r="F69" s="19"/>
      <c r="G69" s="3"/>
      <c r="H69" s="19" t="s">
        <v>6</v>
      </c>
      <c r="I69" s="19"/>
      <c r="J69" s="19"/>
    </row>
    <row r="70" spans="1:10" ht="12.75">
      <c r="A70" s="7"/>
      <c r="B70" s="7"/>
      <c r="D70" s="3" t="s">
        <v>7</v>
      </c>
      <c r="E70" s="3"/>
      <c r="F70" s="3" t="s">
        <v>8</v>
      </c>
      <c r="G70" s="3"/>
      <c r="H70" s="3" t="s">
        <v>7</v>
      </c>
      <c r="I70" s="3"/>
      <c r="J70" s="3" t="s">
        <v>8</v>
      </c>
    </row>
    <row r="71" spans="1:10" ht="12.75">
      <c r="A71" s="7"/>
      <c r="B71" s="7"/>
      <c r="D71" s="3" t="s">
        <v>9</v>
      </c>
      <c r="E71" s="3"/>
      <c r="F71" s="3" t="s">
        <v>10</v>
      </c>
      <c r="G71" s="3"/>
      <c r="H71" s="3" t="s">
        <v>9</v>
      </c>
      <c r="I71" s="3"/>
      <c r="J71" s="3" t="s">
        <v>10</v>
      </c>
    </row>
    <row r="72" spans="1:10" ht="12.75">
      <c r="A72" s="7"/>
      <c r="B72" s="7"/>
      <c r="D72" s="3" t="s">
        <v>11</v>
      </c>
      <c r="E72" s="3"/>
      <c r="F72" s="3" t="s">
        <v>11</v>
      </c>
      <c r="G72" s="3"/>
      <c r="H72" s="3" t="s">
        <v>12</v>
      </c>
      <c r="I72" s="3"/>
      <c r="J72" s="3" t="s">
        <v>13</v>
      </c>
    </row>
    <row r="73" spans="1:10" ht="12.75">
      <c r="A73" s="7"/>
      <c r="B73" s="7"/>
      <c r="D73" s="6" t="str">
        <f>+D13</f>
        <v>30/04/2002</v>
      </c>
      <c r="E73" s="3"/>
      <c r="F73" s="6" t="str">
        <f>+F13</f>
        <v>30/04/2001</v>
      </c>
      <c r="G73" s="3"/>
      <c r="H73" s="6" t="str">
        <f>+H13</f>
        <v>30/04/2002</v>
      </c>
      <c r="I73" s="3"/>
      <c r="J73" s="6" t="str">
        <f>+J13</f>
        <v>30/04/2001</v>
      </c>
    </row>
    <row r="74" spans="1:10" ht="12.75">
      <c r="A74" s="7"/>
      <c r="B74" s="7"/>
      <c r="D74" s="3" t="s">
        <v>16</v>
      </c>
      <c r="E74" s="3"/>
      <c r="F74" s="3" t="s">
        <v>16</v>
      </c>
      <c r="G74" s="3"/>
      <c r="H74" s="3" t="s">
        <v>16</v>
      </c>
      <c r="I74" s="3"/>
      <c r="J74" s="3" t="s">
        <v>16</v>
      </c>
    </row>
    <row r="75" spans="1:2" ht="12.75">
      <c r="A75" s="7"/>
      <c r="B75" s="7"/>
    </row>
    <row r="76" spans="1:10" ht="12.75">
      <c r="A76" s="7"/>
      <c r="B76" s="7" t="s">
        <v>54</v>
      </c>
      <c r="C76" t="s">
        <v>55</v>
      </c>
      <c r="D76" s="8">
        <f>H76-0</f>
        <v>0</v>
      </c>
      <c r="E76" s="8"/>
      <c r="F76" s="8">
        <v>0</v>
      </c>
      <c r="G76" s="8"/>
      <c r="H76" s="8">
        <v>0</v>
      </c>
      <c r="I76" s="8"/>
      <c r="J76" s="8">
        <v>0</v>
      </c>
    </row>
    <row r="77" spans="1:10" ht="12.75">
      <c r="A77" s="7"/>
      <c r="B77" s="7"/>
      <c r="C77" t="s">
        <v>56</v>
      </c>
      <c r="D77" s="8">
        <f>H77-0</f>
        <v>0</v>
      </c>
      <c r="E77" s="8"/>
      <c r="F77" s="8">
        <v>0</v>
      </c>
      <c r="G77" s="8"/>
      <c r="H77" s="8">
        <v>0</v>
      </c>
      <c r="I77" s="8"/>
      <c r="J77" s="8">
        <v>0</v>
      </c>
    </row>
    <row r="78" spans="1:10" ht="12.75">
      <c r="A78" s="7"/>
      <c r="B78" s="7"/>
      <c r="C78" t="s">
        <v>57</v>
      </c>
      <c r="D78" s="8">
        <f>H78-0</f>
        <v>0</v>
      </c>
      <c r="E78" s="8"/>
      <c r="F78" s="8">
        <v>0</v>
      </c>
      <c r="G78" s="8"/>
      <c r="H78" s="8">
        <v>0</v>
      </c>
      <c r="I78" s="8"/>
      <c r="J78" s="8">
        <v>0</v>
      </c>
    </row>
    <row r="79" spans="1:10" ht="12.75">
      <c r="A79" s="7"/>
      <c r="B79" s="7"/>
      <c r="C79" t="s">
        <v>58</v>
      </c>
      <c r="D79" s="8"/>
      <c r="E79" s="8"/>
      <c r="F79" s="8"/>
      <c r="G79" s="8"/>
      <c r="H79" s="8"/>
      <c r="I79" s="8"/>
      <c r="J79" s="8"/>
    </row>
    <row r="80" spans="1:10" ht="12.75">
      <c r="A80" s="7"/>
      <c r="B80" s="7"/>
      <c r="D80" s="8"/>
      <c r="E80" s="8"/>
      <c r="F80" s="8"/>
      <c r="G80" s="8"/>
      <c r="H80" s="8"/>
      <c r="I80" s="8"/>
      <c r="J80" s="8"/>
    </row>
    <row r="81" spans="1:10" ht="12.75">
      <c r="A81" s="7"/>
      <c r="B81" s="7" t="s">
        <v>59</v>
      </c>
      <c r="C81" t="s">
        <v>60</v>
      </c>
      <c r="D81" s="8">
        <f>H81-0</f>
        <v>3471</v>
      </c>
      <c r="E81" s="8"/>
      <c r="F81" s="8">
        <f>+F53+F76+F77+F78</f>
        <v>1234</v>
      </c>
      <c r="G81" s="8"/>
      <c r="H81" s="8">
        <f>H53+H76+H77+H78</f>
        <v>3471</v>
      </c>
      <c r="I81" s="8"/>
      <c r="J81" s="8">
        <f>+J53+J76+J77+J78</f>
        <v>1234</v>
      </c>
    </row>
    <row r="82" spans="1:10" ht="12.75">
      <c r="A82" s="7"/>
      <c r="B82" s="7"/>
      <c r="C82" t="s">
        <v>61</v>
      </c>
      <c r="D82" s="8"/>
      <c r="E82" s="8"/>
      <c r="F82" s="8"/>
      <c r="G82" s="8"/>
      <c r="H82" s="8"/>
      <c r="I82" s="8"/>
      <c r="J82" s="8"/>
    </row>
    <row r="83" spans="1:10" ht="12.75">
      <c r="A83" s="7"/>
      <c r="B83" s="7"/>
      <c r="D83" s="8"/>
      <c r="E83" s="8"/>
      <c r="F83" s="8"/>
      <c r="G83" s="8"/>
      <c r="H83" s="8"/>
      <c r="I83" s="8"/>
      <c r="J83" s="8"/>
    </row>
    <row r="84" spans="1:10" ht="12.75">
      <c r="A84" s="7" t="s">
        <v>62</v>
      </c>
      <c r="B84" s="7" t="s">
        <v>18</v>
      </c>
      <c r="C84" t="s">
        <v>63</v>
      </c>
      <c r="D84" s="8"/>
      <c r="E84" s="8"/>
      <c r="F84" s="8"/>
      <c r="G84" s="8"/>
      <c r="H84" s="8"/>
      <c r="I84" s="8"/>
      <c r="J84" s="8"/>
    </row>
    <row r="85" spans="1:10" ht="12.75">
      <c r="A85" s="7"/>
      <c r="B85" s="7"/>
      <c r="C85" t="s">
        <v>64</v>
      </c>
      <c r="D85" s="8"/>
      <c r="E85" s="8"/>
      <c r="F85" s="8"/>
      <c r="G85" s="8"/>
      <c r="H85" s="8"/>
      <c r="I85" s="8"/>
      <c r="J85" s="8"/>
    </row>
    <row r="86" spans="1:10" ht="12.75">
      <c r="A86" s="7"/>
      <c r="B86" s="7"/>
      <c r="C86" t="s">
        <v>65</v>
      </c>
      <c r="D86" s="8"/>
      <c r="E86" s="8"/>
      <c r="F86" s="8"/>
      <c r="G86" s="8"/>
      <c r="H86" s="8"/>
      <c r="I86" s="8"/>
      <c r="J86" s="8"/>
    </row>
    <row r="87" spans="1:10" ht="12.75">
      <c r="A87" s="7"/>
      <c r="B87" s="7"/>
      <c r="D87" s="8"/>
      <c r="E87" s="8"/>
      <c r="F87" s="8"/>
      <c r="G87" s="8"/>
      <c r="H87" s="8"/>
      <c r="I87" s="8"/>
      <c r="J87" s="8"/>
    </row>
    <row r="88" spans="1:10" ht="12.75">
      <c r="A88" s="7"/>
      <c r="B88" s="7"/>
      <c r="C88" t="s">
        <v>66</v>
      </c>
      <c r="D88" s="9">
        <f>ROUND(D81/108495.93*100,2)</f>
        <v>3.2</v>
      </c>
      <c r="E88" s="8"/>
      <c r="F88" s="10">
        <f>ROUND(F81/108495.93*100,2)</f>
        <v>1.14</v>
      </c>
      <c r="G88" s="8"/>
      <c r="H88" s="9">
        <f>ROUND(H81/108495.93*100,2)</f>
        <v>3.2</v>
      </c>
      <c r="I88" s="8"/>
      <c r="J88" s="10">
        <f>ROUND(J81/108495.93*100,2)</f>
        <v>1.14</v>
      </c>
    </row>
    <row r="89" spans="1:10" ht="12.75">
      <c r="A89" s="7"/>
      <c r="B89" s="7"/>
      <c r="C89" t="s">
        <v>67</v>
      </c>
      <c r="D89" s="8"/>
      <c r="E89" s="8"/>
      <c r="F89" s="8"/>
      <c r="G89" s="8"/>
      <c r="H89" s="8"/>
      <c r="I89" s="8"/>
      <c r="J89" s="8"/>
    </row>
    <row r="90" spans="1:10" ht="12.75">
      <c r="A90" s="7"/>
      <c r="B90" s="7"/>
      <c r="D90" s="8"/>
      <c r="E90" s="8"/>
      <c r="F90" s="8"/>
      <c r="G90" s="8"/>
      <c r="H90" s="8"/>
      <c r="I90" s="8"/>
      <c r="J90" s="8"/>
    </row>
    <row r="91" spans="1:10" ht="12.75">
      <c r="A91" s="7"/>
      <c r="B91" s="7"/>
      <c r="C91" t="s">
        <v>68</v>
      </c>
      <c r="D91" s="8">
        <v>0</v>
      </c>
      <c r="E91" s="8"/>
      <c r="F91" s="8">
        <v>0</v>
      </c>
      <c r="G91" s="8"/>
      <c r="H91" s="8">
        <v>0</v>
      </c>
      <c r="I91" s="8"/>
      <c r="J91" s="8">
        <v>0</v>
      </c>
    </row>
    <row r="92" spans="1:10" ht="12.75">
      <c r="A92" s="7"/>
      <c r="B92" s="7"/>
      <c r="C92" t="s">
        <v>67</v>
      </c>
      <c r="D92" s="8"/>
      <c r="E92" s="8"/>
      <c r="F92" s="8"/>
      <c r="G92" s="8"/>
      <c r="H92" s="8"/>
      <c r="I92" s="8"/>
      <c r="J92" s="8"/>
    </row>
    <row r="93" spans="1:10" ht="12.75">
      <c r="A93" s="7"/>
      <c r="B93" s="7"/>
      <c r="D93" s="8"/>
      <c r="E93" s="8"/>
      <c r="F93" s="8"/>
      <c r="G93" s="8"/>
      <c r="H93" s="8"/>
      <c r="I93" s="8"/>
      <c r="J93" s="8"/>
    </row>
    <row r="94" spans="1:10" ht="12.75">
      <c r="A94" s="7">
        <v>4</v>
      </c>
      <c r="B94" s="7" t="s">
        <v>18</v>
      </c>
      <c r="C94" t="s">
        <v>69</v>
      </c>
      <c r="D94" s="11">
        <v>0</v>
      </c>
      <c r="E94" s="8"/>
      <c r="F94" s="11">
        <v>0</v>
      </c>
      <c r="G94" s="11"/>
      <c r="H94" s="11">
        <v>0</v>
      </c>
      <c r="I94" s="11"/>
      <c r="J94" s="11">
        <v>0</v>
      </c>
    </row>
    <row r="95" spans="1:10" ht="12.75">
      <c r="A95" s="7"/>
      <c r="B95" s="7"/>
      <c r="D95" s="8"/>
      <c r="E95" s="8"/>
      <c r="F95" s="8"/>
      <c r="G95" s="8"/>
      <c r="H95" s="8"/>
      <c r="I95" s="8"/>
      <c r="J95" s="8"/>
    </row>
    <row r="96" spans="1:10" ht="12.75">
      <c r="A96" s="7"/>
      <c r="B96" s="7" t="s">
        <v>20</v>
      </c>
      <c r="C96" t="s">
        <v>70</v>
      </c>
      <c r="D96" s="12">
        <v>0</v>
      </c>
      <c r="E96" s="8"/>
      <c r="F96" s="12">
        <v>0</v>
      </c>
      <c r="G96" s="8"/>
      <c r="H96" s="12">
        <v>0</v>
      </c>
      <c r="I96" s="8"/>
      <c r="J96" s="12">
        <v>0</v>
      </c>
    </row>
    <row r="97" spans="1:10" ht="12.75">
      <c r="A97" s="7"/>
      <c r="B97" s="7"/>
      <c r="D97" s="8"/>
      <c r="E97" s="8"/>
      <c r="F97" s="8"/>
      <c r="G97" s="8"/>
      <c r="H97" s="8"/>
      <c r="I97" s="8"/>
      <c r="J97" s="8"/>
    </row>
    <row r="98" spans="1:10" ht="12.75">
      <c r="A98" s="7">
        <v>5</v>
      </c>
      <c r="B98" s="7"/>
      <c r="C98" t="s">
        <v>71</v>
      </c>
      <c r="D98" s="13">
        <f>ROUND(F178/F173,2)</f>
        <v>2.06</v>
      </c>
      <c r="E98" s="8"/>
      <c r="F98" s="10">
        <v>1.95</v>
      </c>
      <c r="G98" s="8"/>
      <c r="H98" s="13">
        <f>ROUND(F178/F173,2)</f>
        <v>2.06</v>
      </c>
      <c r="I98" s="8"/>
      <c r="J98" s="10">
        <v>1.95</v>
      </c>
    </row>
    <row r="99" spans="4:10" ht="12.75">
      <c r="D99" s="8"/>
      <c r="E99" s="8"/>
      <c r="F99" s="8"/>
      <c r="G99" s="8"/>
      <c r="H99" s="8"/>
      <c r="I99" s="8"/>
      <c r="J99" s="8"/>
    </row>
    <row r="100" spans="4:10" ht="12.75">
      <c r="D100" s="8"/>
      <c r="E100" s="8"/>
      <c r="F100" s="8"/>
      <c r="G100" s="8"/>
      <c r="H100" s="8"/>
      <c r="I100" s="8"/>
      <c r="J100" s="8"/>
    </row>
    <row r="131" ht="12.75">
      <c r="K131" s="2" t="s">
        <v>24</v>
      </c>
    </row>
    <row r="133" ht="12.75">
      <c r="B133" s="2" t="s">
        <v>72</v>
      </c>
    </row>
    <row r="135" spans="6:8" ht="12.75">
      <c r="F135" s="3" t="s">
        <v>73</v>
      </c>
      <c r="G135" s="3"/>
      <c r="H135" s="3" t="s">
        <v>73</v>
      </c>
    </row>
    <row r="136" spans="6:8" ht="12.75">
      <c r="F136" s="3" t="s">
        <v>74</v>
      </c>
      <c r="G136" s="3"/>
      <c r="H136" s="3" t="s">
        <v>75</v>
      </c>
    </row>
    <row r="137" spans="6:8" ht="12.75">
      <c r="F137" s="3" t="s">
        <v>7</v>
      </c>
      <c r="G137" s="3"/>
      <c r="H137" s="3" t="s">
        <v>76</v>
      </c>
    </row>
    <row r="138" spans="6:8" ht="12.75">
      <c r="F138" s="3" t="s">
        <v>11</v>
      </c>
      <c r="G138" s="3"/>
      <c r="H138" s="3" t="s">
        <v>77</v>
      </c>
    </row>
    <row r="139" spans="6:8" ht="12.75">
      <c r="F139" s="6" t="str">
        <f>+D13</f>
        <v>30/04/2002</v>
      </c>
      <c r="G139" s="3"/>
      <c r="H139" s="5" t="s">
        <v>78</v>
      </c>
    </row>
    <row r="140" spans="6:8" ht="12.75">
      <c r="F140" s="3" t="s">
        <v>16</v>
      </c>
      <c r="G140" s="3"/>
      <c r="H140" s="3" t="s">
        <v>16</v>
      </c>
    </row>
    <row r="142" spans="2:10" ht="12.75">
      <c r="B142" s="7" t="s">
        <v>17</v>
      </c>
      <c r="C142" t="s">
        <v>79</v>
      </c>
      <c r="F142" s="8">
        <v>60712</v>
      </c>
      <c r="G142" s="8"/>
      <c r="H142" s="8">
        <v>60765</v>
      </c>
      <c r="J142" s="10"/>
    </row>
    <row r="143" spans="2:10" ht="12.75">
      <c r="B143" s="7">
        <v>2</v>
      </c>
      <c r="C143" t="s">
        <v>80</v>
      </c>
      <c r="F143" s="8">
        <v>0</v>
      </c>
      <c r="G143" s="8"/>
      <c r="H143" s="8">
        <v>0</v>
      </c>
      <c r="J143" s="10"/>
    </row>
    <row r="144" spans="2:10" ht="12.75">
      <c r="B144" s="7">
        <v>3</v>
      </c>
      <c r="C144" t="s">
        <v>81</v>
      </c>
      <c r="F144" s="8">
        <v>0</v>
      </c>
      <c r="G144" s="8"/>
      <c r="H144" s="8">
        <v>0</v>
      </c>
      <c r="J144" s="10"/>
    </row>
    <row r="145" spans="2:10" ht="12.75">
      <c r="B145" s="7">
        <v>4</v>
      </c>
      <c r="C145" t="s">
        <v>82</v>
      </c>
      <c r="F145" s="8">
        <v>7357</v>
      </c>
      <c r="G145" s="8"/>
      <c r="H145" s="8">
        <v>8273</v>
      </c>
      <c r="J145" s="10"/>
    </row>
    <row r="146" spans="2:10" ht="12.75">
      <c r="B146" s="7">
        <v>5</v>
      </c>
      <c r="C146" t="s">
        <v>83</v>
      </c>
      <c r="F146" s="8">
        <v>0</v>
      </c>
      <c r="G146" s="8"/>
      <c r="H146" s="8">
        <v>0</v>
      </c>
      <c r="J146" s="10"/>
    </row>
    <row r="147" spans="2:10" ht="12.75">
      <c r="B147" s="7">
        <v>6</v>
      </c>
      <c r="C147" t="s">
        <v>84</v>
      </c>
      <c r="F147" s="8">
        <v>0</v>
      </c>
      <c r="G147" s="8"/>
      <c r="H147" s="8">
        <v>0</v>
      </c>
      <c r="J147" s="10"/>
    </row>
    <row r="148" spans="2:10" ht="12.75">
      <c r="B148" s="7">
        <v>7</v>
      </c>
      <c r="C148" t="s">
        <v>85</v>
      </c>
      <c r="F148" s="8">
        <v>52682</v>
      </c>
      <c r="G148" s="8"/>
      <c r="H148" s="8">
        <v>54453</v>
      </c>
      <c r="J148" s="10"/>
    </row>
    <row r="149" spans="2:10" ht="12.75">
      <c r="B149" s="7"/>
      <c r="F149" s="8"/>
      <c r="G149" s="8"/>
      <c r="H149" s="8"/>
      <c r="J149" s="10"/>
    </row>
    <row r="150" spans="2:10" ht="12.75">
      <c r="B150" s="7">
        <v>8</v>
      </c>
      <c r="C150" t="s">
        <v>86</v>
      </c>
      <c r="F150" s="8"/>
      <c r="G150" s="8"/>
      <c r="H150" s="8"/>
      <c r="J150" s="10"/>
    </row>
    <row r="151" spans="2:10" ht="12.75">
      <c r="B151" s="7"/>
      <c r="C151" t="s">
        <v>87</v>
      </c>
      <c r="F151" s="8">
        <v>20659</v>
      </c>
      <c r="G151" s="8"/>
      <c r="H151" s="8">
        <v>24207</v>
      </c>
      <c r="J151" s="10"/>
    </row>
    <row r="152" spans="2:10" ht="12.75">
      <c r="B152" s="7"/>
      <c r="C152" t="s">
        <v>88</v>
      </c>
      <c r="F152" s="8">
        <v>6688</v>
      </c>
      <c r="G152" s="8"/>
      <c r="H152" s="8">
        <v>9333</v>
      </c>
      <c r="J152" s="10"/>
    </row>
    <row r="153" spans="2:10" ht="12.75">
      <c r="B153" s="7"/>
      <c r="C153" t="s">
        <v>89</v>
      </c>
      <c r="F153" s="8">
        <v>4501</v>
      </c>
      <c r="G153" s="8"/>
      <c r="H153" s="8">
        <v>3653</v>
      </c>
      <c r="J153" s="10"/>
    </row>
    <row r="154" spans="2:10" ht="12.75">
      <c r="B154" s="7"/>
      <c r="C154" t="s">
        <v>90</v>
      </c>
      <c r="F154" s="8">
        <v>10908</v>
      </c>
      <c r="G154" s="8"/>
      <c r="H154" s="8">
        <v>11450</v>
      </c>
      <c r="J154" s="10"/>
    </row>
    <row r="155" spans="2:10" ht="12.75">
      <c r="B155" s="7"/>
      <c r="C155" t="s">
        <v>91</v>
      </c>
      <c r="F155" s="8">
        <v>21800</v>
      </c>
      <c r="G155" s="8"/>
      <c r="H155" s="8">
        <f>14952+3629</f>
        <v>18581</v>
      </c>
      <c r="J155" s="10"/>
    </row>
    <row r="156" spans="2:10" ht="12.75">
      <c r="B156" s="7"/>
      <c r="C156" t="s">
        <v>92</v>
      </c>
      <c r="F156" s="8">
        <v>1570</v>
      </c>
      <c r="G156" s="8"/>
      <c r="H156" s="8">
        <v>2748</v>
      </c>
      <c r="J156" s="10"/>
    </row>
    <row r="157" spans="2:10" ht="12.75">
      <c r="B157" s="7"/>
      <c r="C157" t="s">
        <v>93</v>
      </c>
      <c r="F157" s="8">
        <v>74400</v>
      </c>
      <c r="G157" s="8"/>
      <c r="H157" s="8">
        <v>38700</v>
      </c>
      <c r="J157" s="10"/>
    </row>
    <row r="158" spans="2:10" ht="12.75">
      <c r="B158" s="7"/>
      <c r="C158" t="s">
        <v>94</v>
      </c>
      <c r="F158" s="8">
        <v>16433</v>
      </c>
      <c r="G158" s="8"/>
      <c r="H158" s="8">
        <v>13780</v>
      </c>
      <c r="J158" s="10"/>
    </row>
    <row r="159" spans="2:10" ht="12.75">
      <c r="B159" s="7"/>
      <c r="F159" s="14">
        <f>SUM(F151:F158)</f>
        <v>156959</v>
      </c>
      <c r="G159" s="8"/>
      <c r="H159" s="14">
        <f>SUM(H151:H158)</f>
        <v>122452</v>
      </c>
      <c r="J159" s="10"/>
    </row>
    <row r="160" spans="2:8" ht="12.75">
      <c r="B160" s="7">
        <v>9</v>
      </c>
      <c r="C160" t="s">
        <v>95</v>
      </c>
      <c r="F160" s="8"/>
      <c r="G160" s="8"/>
      <c r="H160" s="8"/>
    </row>
    <row r="161" spans="2:8" ht="12.75">
      <c r="B161" s="7"/>
      <c r="C161" t="s">
        <v>96</v>
      </c>
      <c r="F161" s="8">
        <v>8104</v>
      </c>
      <c r="G161" s="8"/>
      <c r="H161" s="8">
        <v>11657</v>
      </c>
    </row>
    <row r="162" spans="2:8" ht="12.75">
      <c r="B162" s="7"/>
      <c r="C162" t="s">
        <v>97</v>
      </c>
      <c r="F162" s="8">
        <v>8037</v>
      </c>
      <c r="G162" s="8"/>
      <c r="H162" s="8">
        <v>5253</v>
      </c>
    </row>
    <row r="163" spans="2:8" ht="12.75">
      <c r="B163" s="7"/>
      <c r="C163" t="s">
        <v>98</v>
      </c>
      <c r="F163" s="8">
        <v>29000</v>
      </c>
      <c r="G163" s="8"/>
      <c r="H163" s="8">
        <v>82</v>
      </c>
    </row>
    <row r="164" spans="2:10" ht="12.75">
      <c r="B164" s="7"/>
      <c r="C164" t="s">
        <v>99</v>
      </c>
      <c r="F164" s="8">
        <v>33</v>
      </c>
      <c r="G164" s="8"/>
      <c r="H164" s="8">
        <v>43</v>
      </c>
      <c r="J164" s="15"/>
    </row>
    <row r="165" spans="2:8" ht="12.75">
      <c r="B165" s="7"/>
      <c r="C165" t="s">
        <v>100</v>
      </c>
      <c r="F165" s="8">
        <v>359</v>
      </c>
      <c r="G165" s="8"/>
      <c r="H165" s="8">
        <v>1109</v>
      </c>
    </row>
    <row r="166" spans="2:8" ht="12.75">
      <c r="B166" s="7"/>
      <c r="C166" t="s">
        <v>101</v>
      </c>
      <c r="F166" s="8">
        <v>1697</v>
      </c>
      <c r="G166" s="8"/>
      <c r="H166" s="8">
        <v>853</v>
      </c>
    </row>
    <row r="167" spans="2:10" ht="12.75">
      <c r="B167" s="7"/>
      <c r="F167" s="14">
        <f>SUM(F161:F166)</f>
        <v>47230</v>
      </c>
      <c r="G167" s="8"/>
      <c r="H167" s="14">
        <f>SUM(H161:H166)</f>
        <v>18997</v>
      </c>
      <c r="J167" s="15"/>
    </row>
    <row r="168" spans="2:8" ht="12.75">
      <c r="B168" s="7"/>
      <c r="F168" s="8"/>
      <c r="G168" s="8"/>
      <c r="H168" s="8"/>
    </row>
    <row r="169" spans="2:8" ht="12.75">
      <c r="B169" s="7">
        <v>10</v>
      </c>
      <c r="C169" t="s">
        <v>102</v>
      </c>
      <c r="F169" s="8">
        <f>F159-F167</f>
        <v>109729</v>
      </c>
      <c r="G169" s="8"/>
      <c r="H169" s="8">
        <f>H159-H167</f>
        <v>103455</v>
      </c>
    </row>
    <row r="170" spans="2:10" ht="13.5" thickBot="1">
      <c r="B170" s="7"/>
      <c r="F170" s="16">
        <f>SUM(F142:F148)+F169</f>
        <v>230480</v>
      </c>
      <c r="G170" s="8"/>
      <c r="H170" s="16">
        <f>SUM(H142:H148)+H169</f>
        <v>226946</v>
      </c>
      <c r="J170" s="15"/>
    </row>
    <row r="171" spans="2:8" ht="13.5" thickTop="1">
      <c r="B171" s="7"/>
      <c r="F171" s="8"/>
      <c r="G171" s="8"/>
      <c r="H171" s="8"/>
    </row>
    <row r="172" spans="2:8" ht="12.75">
      <c r="B172" s="7">
        <v>11</v>
      </c>
      <c r="C172" t="s">
        <v>103</v>
      </c>
      <c r="F172" s="8"/>
      <c r="G172" s="8"/>
      <c r="H172" s="8"/>
    </row>
    <row r="173" spans="2:8" ht="12.75">
      <c r="B173" s="7"/>
      <c r="C173" t="s">
        <v>104</v>
      </c>
      <c r="F173" s="8">
        <v>108496</v>
      </c>
      <c r="G173" s="8"/>
      <c r="H173" s="8">
        <v>108496</v>
      </c>
    </row>
    <row r="174" spans="2:8" ht="12.75">
      <c r="B174" s="7"/>
      <c r="C174" t="s">
        <v>105</v>
      </c>
      <c r="F174" s="8"/>
      <c r="G174" s="8"/>
      <c r="H174" s="8"/>
    </row>
    <row r="175" spans="2:8" ht="12.75">
      <c r="B175" s="7"/>
      <c r="C175" t="s">
        <v>106</v>
      </c>
      <c r="F175" s="8">
        <v>15504</v>
      </c>
      <c r="G175" s="8"/>
      <c r="H175" s="8">
        <v>15504</v>
      </c>
    </row>
    <row r="176" spans="2:8" ht="12.75">
      <c r="B176" s="7"/>
      <c r="C176" t="s">
        <v>107</v>
      </c>
      <c r="F176" s="8">
        <v>28974</v>
      </c>
      <c r="G176" s="8"/>
      <c r="H176" s="8">
        <v>28974</v>
      </c>
    </row>
    <row r="177" spans="2:10" ht="12.75">
      <c r="B177" s="7"/>
      <c r="C177" t="s">
        <v>108</v>
      </c>
      <c r="F177" s="17">
        <v>70680</v>
      </c>
      <c r="G177" s="8"/>
      <c r="H177" s="17">
        <v>67209</v>
      </c>
      <c r="J177" s="15"/>
    </row>
    <row r="178" spans="2:8" ht="12.75">
      <c r="B178" s="7"/>
      <c r="F178" s="8">
        <f>SUM(F173:F177)</f>
        <v>223654</v>
      </c>
      <c r="G178" s="8"/>
      <c r="H178" s="8">
        <f>SUM(H173:H177)</f>
        <v>220183</v>
      </c>
    </row>
    <row r="179" spans="2:8" ht="12.75">
      <c r="B179" s="7">
        <v>12</v>
      </c>
      <c r="C179" t="s">
        <v>109</v>
      </c>
      <c r="F179" s="8">
        <v>1762</v>
      </c>
      <c r="G179" s="8"/>
      <c r="H179" s="8">
        <v>1699</v>
      </c>
    </row>
    <row r="180" spans="2:8" ht="12.75">
      <c r="B180" s="7">
        <v>13</v>
      </c>
      <c r="C180" t="s">
        <v>110</v>
      </c>
      <c r="F180" s="8">
        <v>0</v>
      </c>
      <c r="G180" s="8"/>
      <c r="H180" s="8">
        <v>0</v>
      </c>
    </row>
    <row r="181" spans="2:8" ht="12.75">
      <c r="B181" s="7">
        <v>14</v>
      </c>
      <c r="C181" t="s">
        <v>111</v>
      </c>
      <c r="F181" s="8">
        <v>0</v>
      </c>
      <c r="G181" s="8"/>
      <c r="H181" s="8">
        <v>0</v>
      </c>
    </row>
    <row r="182" spans="2:8" ht="12.75">
      <c r="B182" s="7">
        <v>15</v>
      </c>
      <c r="C182" t="s">
        <v>112</v>
      </c>
      <c r="F182" s="8">
        <v>5064</v>
      </c>
      <c r="G182" s="8"/>
      <c r="H182" s="8">
        <v>5064</v>
      </c>
    </row>
    <row r="183" spans="2:10" ht="13.5" thickBot="1">
      <c r="B183" s="7"/>
      <c r="F183" s="16">
        <f>SUM(F178:F182)</f>
        <v>230480</v>
      </c>
      <c r="G183" s="8"/>
      <c r="H183" s="16">
        <f>SUM(H178:H182)</f>
        <v>226946</v>
      </c>
      <c r="J183" s="15"/>
    </row>
    <row r="184" spans="2:8" ht="13.5" thickTop="1">
      <c r="B184" s="7"/>
      <c r="F184" s="8"/>
      <c r="G184" s="8"/>
      <c r="H184" s="8"/>
    </row>
    <row r="185" spans="2:8" ht="13.5" thickBot="1">
      <c r="B185" s="7">
        <v>16</v>
      </c>
      <c r="C185" t="s">
        <v>71</v>
      </c>
      <c r="F185" s="18">
        <f>ROUND(F178/F173,2)</f>
        <v>2.06</v>
      </c>
      <c r="G185" s="10"/>
      <c r="H185" s="18">
        <f>ROUND(H178/H173,2)</f>
        <v>2.03</v>
      </c>
    </row>
    <row r="186" ht="13.5" thickTop="1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K192" s="2" t="s">
        <v>62</v>
      </c>
    </row>
  </sheetData>
  <mergeCells count="4">
    <mergeCell ref="D9:F9"/>
    <mergeCell ref="H9:J9"/>
    <mergeCell ref="D69:F69"/>
    <mergeCell ref="H69:J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CRESCENDO DEVELOPMENT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CRESCENDO DEVELOPMENT SDN BHD</dc:creator>
  <cp:keywords/>
  <dc:description/>
  <cp:lastModifiedBy>Tacs Corporation Sdn Bhd</cp:lastModifiedBy>
  <dcterms:created xsi:type="dcterms:W3CDTF">2001-06-21T10:11:35Z</dcterms:created>
  <dcterms:modified xsi:type="dcterms:W3CDTF">2002-06-28T04:32:40Z</dcterms:modified>
  <cp:category/>
  <cp:version/>
  <cp:contentType/>
  <cp:contentStatus/>
</cp:coreProperties>
</file>